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M2/2022/CM2 ASET/2019-21 Papers/Paper B/September 2021/"/>
    </mc:Choice>
  </mc:AlternateContent>
  <xr:revisionPtr revIDLastSave="72" documentId="8_{56EAAD9C-FA1F-4A15-B808-AD945A7CB7E0}" xr6:coauthVersionLast="47" xr6:coauthVersionMax="47" xr10:uidLastSave="{03DBC4AE-9CEF-46BD-86E9-47D676E9CDFB}"/>
  <bookViews>
    <workbookView xWindow="-120" yWindow="-120" windowWidth="29040" windowHeight="15990" tabRatio="666" xr2:uid="{9FAFC9E4-E28D-43DE-9FE8-F9C263FE5E4A}"/>
  </bookViews>
  <sheets>
    <sheet name="B-S calculator" sheetId="27" r:id="rId1"/>
    <sheet name="Q1 data" sheetId="8" r:id="rId2"/>
    <sheet name="1i" sheetId="1" r:id="rId3"/>
    <sheet name="1ii" sheetId="2" r:id="rId4"/>
    <sheet name="1iii" sheetId="3" r:id="rId5"/>
    <sheet name="1iv" sheetId="4" r:id="rId6"/>
    <sheet name="1v" sheetId="5" r:id="rId7"/>
    <sheet name="1vi" sheetId="6" r:id="rId8"/>
    <sheet name="1vii" sheetId="7" r:id="rId9"/>
    <sheet name="Q2 data" sheetId="10" r:id="rId10"/>
    <sheet name="2i" sheetId="12" r:id="rId11"/>
    <sheet name="2ii" sheetId="13" r:id="rId12"/>
    <sheet name="2iii" sheetId="14" r:id="rId13"/>
    <sheet name="2iv" sheetId="15" r:id="rId14"/>
    <sheet name="Q3 data" sheetId="16" r:id="rId15"/>
    <sheet name="3i" sheetId="17" r:id="rId16"/>
    <sheet name="Q4 data" sheetId="22" r:id="rId17"/>
    <sheet name="i" sheetId="23" r:id="rId18"/>
    <sheet name="ii" sheetId="24" r:id="rId19"/>
    <sheet name="iii" sheetId="25" r:id="rId20"/>
    <sheet name="iv" sheetId="26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7" l="1"/>
  <c r="C17" i="27" s="1"/>
  <c r="C14" i="27"/>
  <c r="C13" i="27"/>
  <c r="C16" i="27" l="1"/>
  <c r="C18" i="27" s="1"/>
  <c r="C22" i="27" s="1"/>
  <c r="C21" i="27" l="1"/>
  <c r="B4" i="5" l="1"/>
  <c r="B5" i="5" s="1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6" i="5" l="1"/>
  <c r="B7" i="5" l="1"/>
  <c r="B8" i="5" l="1"/>
  <c r="B9" i="5" l="1"/>
  <c r="B10" i="5" l="1"/>
  <c r="B11" i="5" l="1"/>
  <c r="B12" i="5" l="1"/>
  <c r="B13" i="5" l="1"/>
  <c r="B14" i="5" l="1"/>
  <c r="B15" i="5" l="1"/>
  <c r="B16" i="5" l="1"/>
  <c r="B17" i="5" l="1"/>
  <c r="B18" i="5" l="1"/>
  <c r="B19" i="5" l="1"/>
  <c r="B20" i="5" l="1"/>
  <c r="B21" i="5" l="1"/>
  <c r="B22" i="5" l="1"/>
  <c r="B23" i="5" l="1"/>
</calcChain>
</file>

<file path=xl/sharedStrings.xml><?xml version="1.0" encoding="utf-8"?>
<sst xmlns="http://schemas.openxmlformats.org/spreadsheetml/2006/main" count="56" uniqueCount="46">
  <si>
    <t>n</t>
  </si>
  <si>
    <t>Mean</t>
  </si>
  <si>
    <t>Variance</t>
  </si>
  <si>
    <t>Utility of Wealth - 1</t>
  </si>
  <si>
    <t>Utility of Wealth - 2</t>
  </si>
  <si>
    <t>Minimum Level of Fixed Fee</t>
  </si>
  <si>
    <t>Comments:</t>
  </si>
  <si>
    <t>No data is provided for Q1</t>
  </si>
  <si>
    <t>Chain Ladder Method</t>
  </si>
  <si>
    <t>Total Reserve:</t>
  </si>
  <si>
    <t>Value of Call option</t>
  </si>
  <si>
    <t>Chart:</t>
  </si>
  <si>
    <r>
      <t>x</t>
    </r>
    <r>
      <rPr>
        <vertAlign val="subscript"/>
        <sz val="11"/>
        <color theme="1"/>
        <rFont val="Calibri"/>
        <family val="2"/>
        <scheme val="minor"/>
      </rPr>
      <t>A</t>
    </r>
  </si>
  <si>
    <r>
      <t>x</t>
    </r>
    <r>
      <rPr>
        <vertAlign val="subscript"/>
        <sz val="11"/>
        <color theme="1"/>
        <rFont val="Calibri"/>
        <family val="2"/>
        <scheme val="minor"/>
      </rPr>
      <t>B</t>
    </r>
  </si>
  <si>
    <r>
      <t>E</t>
    </r>
    <r>
      <rPr>
        <vertAlign val="subscript"/>
        <sz val="11"/>
        <color theme="1"/>
        <rFont val="Calibri"/>
        <family val="2"/>
        <scheme val="minor"/>
      </rPr>
      <t>P</t>
    </r>
  </si>
  <si>
    <r>
      <t>V</t>
    </r>
    <r>
      <rPr>
        <vertAlign val="subscript"/>
        <sz val="11"/>
        <color theme="1"/>
        <rFont val="Calibri"/>
        <family val="2"/>
        <scheme val="minor"/>
      </rPr>
      <t>P</t>
    </r>
  </si>
  <si>
    <r>
      <rPr>
        <sz val="11"/>
        <color theme="1"/>
        <rFont val="Calibri"/>
        <family val="2"/>
      </rPr>
      <t>ρ</t>
    </r>
    <r>
      <rPr>
        <vertAlign val="subscript"/>
        <sz val="11"/>
        <color theme="1"/>
        <rFont val="Calibri"/>
        <family val="2"/>
      </rPr>
      <t>AB</t>
    </r>
  </si>
  <si>
    <t>Value</t>
  </si>
  <si>
    <t>X</t>
  </si>
  <si>
    <t>Probability</t>
  </si>
  <si>
    <t>You can copy this calculator and use it in your workings if you wish</t>
  </si>
  <si>
    <t>Black-Scholes calculator</t>
  </si>
  <si>
    <t>Parameters</t>
  </si>
  <si>
    <t>Share price</t>
  </si>
  <si>
    <t>Strike price</t>
  </si>
  <si>
    <t>Maturity</t>
  </si>
  <si>
    <t>Risk-free rate</t>
  </si>
  <si>
    <t>Volatility</t>
  </si>
  <si>
    <t>Calculations</t>
  </si>
  <si>
    <t>Present value of strike</t>
  </si>
  <si>
    <r>
      <t>s</t>
    </r>
    <r>
      <rPr>
        <sz val="11"/>
        <color theme="1"/>
        <rFont val="Calibri"/>
        <family val="2"/>
        <scheme val="minor"/>
      </rPr>
      <t>*t^.5</t>
    </r>
  </si>
  <si>
    <t>d1</t>
  </si>
  <si>
    <t>d2</t>
  </si>
  <si>
    <t>N(d1)</t>
  </si>
  <si>
    <t>N(d2)</t>
  </si>
  <si>
    <t>Option values</t>
  </si>
  <si>
    <t>Value of Put option</t>
  </si>
  <si>
    <t>r</t>
  </si>
  <si>
    <t>Binomial combinations</t>
  </si>
  <si>
    <t>Implied volatility</t>
  </si>
  <si>
    <t>Development Year</t>
  </si>
  <si>
    <t>Accident Year</t>
  </si>
  <si>
    <t>Incremental claims</t>
  </si>
  <si>
    <t>Inflation</t>
  </si>
  <si>
    <t>Year</t>
  </si>
  <si>
    <r>
      <t>V</t>
    </r>
    <r>
      <rPr>
        <vertAlign val="subscript"/>
        <sz val="11"/>
        <color theme="1"/>
        <rFont val="Calibri"/>
        <family val="2"/>
        <scheme val="minor"/>
      </rPr>
      <t>Law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</si>
</sst>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0.000"/>
    <numFmt numFmtId="167" formatCode="_-* #,##0.000_-;\-* #,##0.000_-;_-* &quot;-&quot;??_-;_-@_-"/>
    <numFmt numFmtId="168" formatCode="_-* #,##0.0000_-;\-* #,##0.0000_-;_-* &quot;-&quot;??_-;_-@_-"/>
    <numFmt numFmtId="169" formatCode="_-* #,##0.00000_-;\-* #,##0.00000_-;_-* &quot;-&quot;??_-;_-@_-"/>
    <numFmt numFmtId="170" formatCode="0.0000"/>
    <numFmt numFmtId="171" formatCode="#,##0.0_ ;\-#,##0.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3F3F7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1" fillId="4" borderId="4" applyNumberFormat="0" applyAlignment="0" applyProtection="0"/>
  </cellStyleXfs>
  <cellXfs count="55">
    <xf numFmtId="0" fontId="0" fillId="0" borderId="0" xfId="0"/>
    <xf numFmtId="0" fontId="3" fillId="0" borderId="0" xfId="3"/>
    <xf numFmtId="0" fontId="4" fillId="0" borderId="0" xfId="6"/>
    <xf numFmtId="164" fontId="0" fillId="0" borderId="0" xfId="7" applyNumberFormat="1" applyFont="1"/>
    <xf numFmtId="43" fontId="4" fillId="0" borderId="0" xfId="6" applyNumberFormat="1"/>
    <xf numFmtId="0" fontId="5" fillId="0" borderId="0" xfId="6" applyFont="1"/>
    <xf numFmtId="43" fontId="0" fillId="0" borderId="0" xfId="7" applyFont="1"/>
    <xf numFmtId="166" fontId="4" fillId="0" borderId="0" xfId="6" applyNumberFormat="1"/>
    <xf numFmtId="0" fontId="6" fillId="0" borderId="0" xfId="0" applyFont="1"/>
    <xf numFmtId="0" fontId="0" fillId="2" borderId="0" xfId="0" applyFill="1"/>
    <xf numFmtId="164" fontId="0" fillId="2" borderId="0" xfId="5" applyNumberFormat="1" applyFont="1" applyFill="1"/>
    <xf numFmtId="165" fontId="0" fillId="2" borderId="0" xfId="4" applyNumberFormat="1" applyFont="1" applyFill="1"/>
    <xf numFmtId="0" fontId="1" fillId="0" borderId="0" xfId="6" applyFont="1"/>
    <xf numFmtId="0" fontId="2" fillId="0" borderId="0" xfId="6" applyFont="1"/>
    <xf numFmtId="43" fontId="2" fillId="2" borderId="0" xfId="6" applyNumberFormat="1" applyFont="1" applyFill="1"/>
    <xf numFmtId="166" fontId="0" fillId="2" borderId="0" xfId="0" applyNumberFormat="1" applyFill="1"/>
    <xf numFmtId="167" fontId="0" fillId="2" borderId="0" xfId="1" applyNumberFormat="1" applyFont="1" applyFill="1"/>
    <xf numFmtId="10" fontId="0" fillId="2" borderId="0" xfId="2" applyNumberFormat="1" applyFont="1" applyFill="1"/>
    <xf numFmtId="0" fontId="1" fillId="0" borderId="0" xfId="0" applyFont="1"/>
    <xf numFmtId="0" fontId="10" fillId="0" borderId="0" xfId="0" applyFont="1"/>
    <xf numFmtId="164" fontId="0" fillId="3" borderId="0" xfId="0" applyNumberFormat="1" applyFill="1"/>
    <xf numFmtId="10" fontId="0" fillId="3" borderId="0" xfId="0" applyNumberFormat="1" applyFill="1"/>
    <xf numFmtId="164" fontId="0" fillId="0" borderId="0" xfId="1" applyNumberFormat="1" applyFont="1"/>
    <xf numFmtId="170" fontId="0" fillId="0" borderId="0" xfId="0" applyNumberFormat="1"/>
    <xf numFmtId="167" fontId="0" fillId="0" borderId="0" xfId="1" applyNumberFormat="1" applyFont="1"/>
    <xf numFmtId="0" fontId="10" fillId="0" borderId="0" xfId="6" applyFont="1"/>
    <xf numFmtId="0" fontId="6" fillId="0" borderId="0" xfId="6" applyFont="1"/>
    <xf numFmtId="0" fontId="2" fillId="0" borderId="0" xfId="3" applyFont="1" applyAlignment="1">
      <alignment horizontal="center"/>
    </xf>
    <xf numFmtId="0" fontId="2" fillId="0" borderId="0" xfId="3" applyFont="1"/>
    <xf numFmtId="170" fontId="2" fillId="0" borderId="0" xfId="3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169" fontId="0" fillId="2" borderId="0" xfId="1" applyNumberFormat="1" applyFont="1" applyFill="1" applyAlignment="1">
      <alignment horizontal="center"/>
    </xf>
    <xf numFmtId="168" fontId="0" fillId="2" borderId="0" xfId="1" applyNumberFormat="1" applyFont="1" applyFill="1" applyAlignment="1">
      <alignment horizontal="center"/>
    </xf>
    <xf numFmtId="0" fontId="2" fillId="2" borderId="0" xfId="3" applyFont="1" applyFill="1"/>
    <xf numFmtId="44" fontId="2" fillId="2" borderId="0" xfId="3" applyNumberFormat="1" applyFont="1" applyFill="1"/>
    <xf numFmtId="0" fontId="6" fillId="0" borderId="0" xfId="6" applyFont="1" applyAlignment="1">
      <alignment horizontal="center"/>
    </xf>
    <xf numFmtId="0" fontId="6" fillId="0" borderId="3" xfId="6" applyFont="1" applyBorder="1" applyAlignment="1">
      <alignment horizontal="center"/>
    </xf>
    <xf numFmtId="0" fontId="6" fillId="0" borderId="1" xfId="8" applyFont="1" applyFill="1" applyBorder="1" applyAlignment="1">
      <alignment horizontal="center"/>
    </xf>
    <xf numFmtId="0" fontId="6" fillId="0" borderId="2" xfId="6" applyFont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6" fillId="0" borderId="1" xfId="6" applyFont="1" applyBorder="1" applyAlignment="1">
      <alignment horizontal="center"/>
    </xf>
    <xf numFmtId="10" fontId="6" fillId="0" borderId="0" xfId="8" applyNumberFormat="1" applyFont="1" applyFill="1" applyBorder="1" applyAlignment="1">
      <alignment horizontal="center"/>
    </xf>
    <xf numFmtId="0" fontId="10" fillId="0" borderId="0" xfId="6" applyFont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71" fontId="0" fillId="0" borderId="0" xfId="1" applyNumberFormat="1" applyFont="1" applyAlignment="1">
      <alignment horizontal="center"/>
    </xf>
    <xf numFmtId="0" fontId="4" fillId="0" borderId="0" xfId="6" applyAlignment="1">
      <alignment horizontal="center"/>
    </xf>
    <xf numFmtId="0" fontId="6" fillId="0" borderId="0" xfId="6" applyFont="1" applyAlignment="1">
      <alignment horizontal="center"/>
    </xf>
  </cellXfs>
  <cellStyles count="9">
    <cellStyle name="Comma" xfId="1" builtinId="3"/>
    <cellStyle name="Comma 2" xfId="5" xr:uid="{ED2CAC30-7BBB-4372-9162-1CDFCD78A625}"/>
    <cellStyle name="Comma 3" xfId="7" xr:uid="{F13483D5-C0EE-48A2-927A-1DA7B763EF7C}"/>
    <cellStyle name="Currency 2" xfId="4" xr:uid="{4312B72F-2289-4BF0-8C2B-58034879EAC2}"/>
    <cellStyle name="Input" xfId="8" builtinId="20"/>
    <cellStyle name="Normal" xfId="0" builtinId="0"/>
    <cellStyle name="Normal 2" xfId="3" xr:uid="{8B403ED5-F017-4CA8-A1C6-57D5BBD0FABD}"/>
    <cellStyle name="Normal 3" xfId="6" xr:uid="{723EC289-44A6-4EE1-936B-A0EEA5B7F5C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52BC-49E7-42F5-B047-7757CBDD7A94}">
  <dimension ref="B2:C22"/>
  <sheetViews>
    <sheetView showGridLines="0" tabSelected="1" zoomScale="130" zoomScaleNormal="130" workbookViewId="0"/>
  </sheetViews>
  <sheetFormatPr defaultRowHeight="15" x14ac:dyDescent="0.25"/>
  <cols>
    <col min="2" max="2" width="22.42578125" bestFit="1" customWidth="1"/>
    <col min="3" max="3" width="10.85546875" customWidth="1"/>
  </cols>
  <sheetData>
    <row r="2" spans="2:3" x14ac:dyDescent="0.25">
      <c r="B2" s="18" t="s">
        <v>20</v>
      </c>
    </row>
    <row r="4" spans="2:3" x14ac:dyDescent="0.25">
      <c r="B4" s="18" t="s">
        <v>21</v>
      </c>
    </row>
    <row r="5" spans="2:3" x14ac:dyDescent="0.25">
      <c r="B5" s="19" t="s">
        <v>22</v>
      </c>
      <c r="C5" s="19"/>
    </row>
    <row r="6" spans="2:3" x14ac:dyDescent="0.25">
      <c r="B6" t="s">
        <v>23</v>
      </c>
      <c r="C6" s="20"/>
    </row>
    <row r="7" spans="2:3" x14ac:dyDescent="0.25">
      <c r="B7" t="s">
        <v>24</v>
      </c>
      <c r="C7" s="20"/>
    </row>
    <row r="8" spans="2:3" x14ac:dyDescent="0.25">
      <c r="B8" t="s">
        <v>25</v>
      </c>
      <c r="C8" s="20"/>
    </row>
    <row r="9" spans="2:3" x14ac:dyDescent="0.25">
      <c r="B9" t="s">
        <v>26</v>
      </c>
      <c r="C9" s="21"/>
    </row>
    <row r="10" spans="2:3" x14ac:dyDescent="0.25">
      <c r="B10" s="8" t="s">
        <v>27</v>
      </c>
      <c r="C10" s="21"/>
    </row>
    <row r="12" spans="2:3" x14ac:dyDescent="0.25">
      <c r="B12" s="19" t="s">
        <v>28</v>
      </c>
    </row>
    <row r="13" spans="2:3" x14ac:dyDescent="0.25">
      <c r="B13" t="s">
        <v>29</v>
      </c>
      <c r="C13" s="22">
        <f>++C7*EXP(-C9*C8)</f>
        <v>0</v>
      </c>
    </row>
    <row r="14" spans="2:3" x14ac:dyDescent="0.25">
      <c r="B14" s="8" t="s">
        <v>30</v>
      </c>
      <c r="C14" s="23">
        <f>+C10*C8^0.5</f>
        <v>0</v>
      </c>
    </row>
    <row r="15" spans="2:3" x14ac:dyDescent="0.25">
      <c r="B15" t="s">
        <v>31</v>
      </c>
      <c r="C15" s="23" t="e">
        <f>++(LN(C6/C7)+(C9+C10*C10/2)*C8)/(C10*C8^0.5)</f>
        <v>#DIV/0!</v>
      </c>
    </row>
    <row r="16" spans="2:3" x14ac:dyDescent="0.25">
      <c r="B16" t="s">
        <v>32</v>
      </c>
      <c r="C16" s="23" t="e">
        <f>+C15-C14</f>
        <v>#DIV/0!</v>
      </c>
    </row>
    <row r="17" spans="2:3" x14ac:dyDescent="0.25">
      <c r="B17" s="8" t="s">
        <v>33</v>
      </c>
      <c r="C17" s="23" t="e">
        <f>_xlfn.NORM.DIST(C15,0,1,TRUE)</f>
        <v>#DIV/0!</v>
      </c>
    </row>
    <row r="18" spans="2:3" x14ac:dyDescent="0.25">
      <c r="B18" s="8" t="s">
        <v>34</v>
      </c>
      <c r="C18" s="23" t="e">
        <f>_xlfn.NORM.DIST(C16,0,1,TRUE)</f>
        <v>#DIV/0!</v>
      </c>
    </row>
    <row r="20" spans="2:3" x14ac:dyDescent="0.25">
      <c r="B20" s="18" t="s">
        <v>35</v>
      </c>
    </row>
    <row r="21" spans="2:3" x14ac:dyDescent="0.25">
      <c r="B21" s="8" t="s">
        <v>36</v>
      </c>
      <c r="C21" s="24" t="e">
        <f>(C17-1)*C6-C18*C13+C13</f>
        <v>#DIV/0!</v>
      </c>
    </row>
    <row r="22" spans="2:3" x14ac:dyDescent="0.25">
      <c r="B22" s="8" t="s">
        <v>10</v>
      </c>
      <c r="C22" s="24" t="e">
        <f>C17*C6-C18*C13</f>
        <v>#DIV/0!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906D4-839D-4616-A3A3-CB5997BD3797}">
  <sheetPr>
    <tabColor theme="8" tint="0.79998168889431442"/>
  </sheetPr>
  <dimension ref="A2:B7"/>
  <sheetViews>
    <sheetView showGridLines="0" zoomScale="130" zoomScaleNormal="130" workbookViewId="0"/>
  </sheetViews>
  <sheetFormatPr defaultRowHeight="15" x14ac:dyDescent="0.25"/>
  <cols>
    <col min="1" max="2" width="12" style="27" customWidth="1"/>
    <col min="3" max="16384" width="9.140625" style="28"/>
  </cols>
  <sheetData>
    <row r="2" spans="1:2" x14ac:dyDescent="0.25">
      <c r="A2" s="27" t="s">
        <v>18</v>
      </c>
      <c r="B2" s="27" t="s">
        <v>19</v>
      </c>
    </row>
    <row r="3" spans="1:2" x14ac:dyDescent="0.25">
      <c r="A3" s="27">
        <v>0</v>
      </c>
      <c r="B3" s="29">
        <v>0.31640625000000006</v>
      </c>
    </row>
    <row r="4" spans="1:2" x14ac:dyDescent="0.25">
      <c r="A4" s="27">
        <v>1</v>
      </c>
      <c r="B4" s="29">
        <v>0.42187499999999994</v>
      </c>
    </row>
    <row r="5" spans="1:2" x14ac:dyDescent="0.25">
      <c r="A5" s="27">
        <v>2</v>
      </c>
      <c r="B5" s="29">
        <v>0.21093750000000003</v>
      </c>
    </row>
    <row r="6" spans="1:2" x14ac:dyDescent="0.25">
      <c r="A6" s="27">
        <v>3</v>
      </c>
      <c r="B6" s="29">
        <v>4.6875000000000007E-2</v>
      </c>
    </row>
    <row r="7" spans="1:2" x14ac:dyDescent="0.25">
      <c r="A7" s="27">
        <v>4</v>
      </c>
      <c r="B7" s="29">
        <v>3.9062500000000009E-3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57E4-78FC-4D55-8FCE-CEA44D9AEC22}">
  <sheetPr>
    <tabColor theme="8" tint="0.79998168889431442"/>
  </sheetPr>
  <dimension ref="A2:B3"/>
  <sheetViews>
    <sheetView showGridLines="0" zoomScale="130" zoomScaleNormal="130" workbookViewId="0"/>
  </sheetViews>
  <sheetFormatPr defaultRowHeight="12.75" x14ac:dyDescent="0.2"/>
  <cols>
    <col min="1" max="1" width="9.140625" style="1"/>
    <col min="2" max="2" width="14" style="1" bestFit="1" customWidth="1"/>
    <col min="3" max="16384" width="9.140625" style="1"/>
  </cols>
  <sheetData>
    <row r="2" spans="1:2" ht="15" x14ac:dyDescent="0.25">
      <c r="A2" s="1" t="s">
        <v>1</v>
      </c>
      <c r="B2" s="10"/>
    </row>
    <row r="3" spans="1:2" ht="15" x14ac:dyDescent="0.25">
      <c r="A3" s="1" t="s">
        <v>2</v>
      </c>
      <c r="B3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BF96-AA45-49C9-B83D-235DFF204BFA}">
  <sheetPr>
    <tabColor theme="8" tint="0.79998168889431442"/>
  </sheetPr>
  <dimension ref="A2:B3"/>
  <sheetViews>
    <sheetView showGridLines="0" zoomScale="130" zoomScaleNormal="130" workbookViewId="0"/>
  </sheetViews>
  <sheetFormatPr defaultRowHeight="12.75" x14ac:dyDescent="0.2"/>
  <cols>
    <col min="1" max="1" width="17" style="1" bestFit="1" customWidth="1"/>
    <col min="2" max="2" width="23.140625" style="1" customWidth="1"/>
    <col min="3" max="16384" width="9.140625" style="1"/>
  </cols>
  <sheetData>
    <row r="2" spans="1:2" ht="15" x14ac:dyDescent="0.25">
      <c r="A2" s="1" t="s">
        <v>3</v>
      </c>
      <c r="B2" s="10"/>
    </row>
    <row r="3" spans="1:2" ht="15" x14ac:dyDescent="0.25">
      <c r="A3" s="1" t="s">
        <v>4</v>
      </c>
      <c r="B3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AC14-F52E-45BC-88C6-B340F4751611}">
  <sheetPr>
    <tabColor theme="8" tint="0.79998168889431442"/>
  </sheetPr>
  <dimension ref="A2:B2"/>
  <sheetViews>
    <sheetView showGridLines="0" zoomScale="130" zoomScaleNormal="130" workbookViewId="0"/>
  </sheetViews>
  <sheetFormatPr defaultRowHeight="12.75" x14ac:dyDescent="0.2"/>
  <cols>
    <col min="1" max="1" width="25.85546875" style="1" customWidth="1"/>
    <col min="2" max="2" width="12.42578125" style="1" bestFit="1" customWidth="1"/>
    <col min="3" max="16384" width="9.140625" style="1"/>
  </cols>
  <sheetData>
    <row r="2" spans="1:2" ht="15" x14ac:dyDescent="0.25">
      <c r="A2" s="1" t="s">
        <v>5</v>
      </c>
      <c r="B2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D23E-89C0-44D8-A1D9-EAF1F263ECC4}">
  <sheetPr>
    <tabColor theme="8" tint="0.79998168889431442"/>
  </sheetPr>
  <dimension ref="B2:L22"/>
  <sheetViews>
    <sheetView showGridLines="0" zoomScale="130" zoomScaleNormal="130" workbookViewId="0"/>
  </sheetViews>
  <sheetFormatPr defaultRowHeight="15" x14ac:dyDescent="0.25"/>
  <cols>
    <col min="1" max="1" width="9.140625" style="28"/>
    <col min="2" max="2" width="11.28515625" style="28" bestFit="1" customWidth="1"/>
    <col min="3" max="16384" width="9.140625" style="28"/>
  </cols>
  <sheetData>
    <row r="2" spans="2:12" x14ac:dyDescent="0.25">
      <c r="B2" s="28" t="s">
        <v>6</v>
      </c>
    </row>
    <row r="3" spans="2:12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12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25"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2:12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2:12" x14ac:dyDescent="0.25">
      <c r="B8" s="36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2:12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2:12" x14ac:dyDescent="0.25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2:12" x14ac:dyDescent="0.2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2:12" x14ac:dyDescent="0.2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2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2:12" x14ac:dyDescent="0.2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2" x14ac:dyDescent="0.25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2:12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2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2:12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2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2:12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2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2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7405-2117-454E-8AD6-E10F584438ED}">
  <sheetPr>
    <tabColor theme="9" tint="0.79998168889431442"/>
  </sheetPr>
  <dimension ref="A2:F42"/>
  <sheetViews>
    <sheetView showGridLines="0" zoomScale="130" zoomScaleNormal="130" workbookViewId="0"/>
  </sheetViews>
  <sheetFormatPr defaultRowHeight="14.25" x14ac:dyDescent="0.2"/>
  <cols>
    <col min="1" max="1" width="9.140625" style="2"/>
    <col min="2" max="2" width="15" style="2" customWidth="1"/>
    <col min="3" max="4" width="9.5703125" style="2" bestFit="1" customWidth="1"/>
    <col min="5" max="6" width="9.28515625" style="2" bestFit="1" customWidth="1"/>
    <col min="7" max="16384" width="9.140625" style="2"/>
  </cols>
  <sheetData>
    <row r="2" spans="2:6" ht="15" x14ac:dyDescent="0.25">
      <c r="B2" s="25" t="s">
        <v>42</v>
      </c>
      <c r="C2" s="26"/>
      <c r="D2" s="26"/>
      <c r="E2" s="26"/>
      <c r="F2" s="26"/>
    </row>
    <row r="3" spans="2:6" ht="15" x14ac:dyDescent="0.25">
      <c r="B3" s="25"/>
      <c r="C3" s="26"/>
      <c r="D3" s="26"/>
      <c r="E3" s="26"/>
      <c r="F3" s="26"/>
    </row>
    <row r="4" spans="2:6" ht="15" x14ac:dyDescent="0.25">
      <c r="B4" s="37"/>
      <c r="C4" s="54" t="s">
        <v>40</v>
      </c>
      <c r="D4" s="54"/>
      <c r="E4" s="54"/>
      <c r="F4" s="54"/>
    </row>
    <row r="5" spans="2:6" ht="15" x14ac:dyDescent="0.25">
      <c r="B5" s="38" t="s">
        <v>41</v>
      </c>
      <c r="C5" s="39">
        <v>0</v>
      </c>
      <c r="D5" s="39">
        <v>1</v>
      </c>
      <c r="E5" s="39">
        <v>2</v>
      </c>
      <c r="F5" s="39">
        <v>3</v>
      </c>
    </row>
    <row r="6" spans="2:6" ht="15" x14ac:dyDescent="0.25">
      <c r="B6" s="40">
        <v>2017</v>
      </c>
      <c r="C6" s="41">
        <v>1476</v>
      </c>
      <c r="D6" s="41">
        <v>1031</v>
      </c>
      <c r="E6" s="41">
        <v>724</v>
      </c>
      <c r="F6" s="41">
        <v>506</v>
      </c>
    </row>
    <row r="7" spans="2:6" ht="15" x14ac:dyDescent="0.25">
      <c r="B7" s="40">
        <v>2018</v>
      </c>
      <c r="C7" s="41">
        <v>1537</v>
      </c>
      <c r="D7" s="41">
        <v>1076</v>
      </c>
      <c r="E7" s="41">
        <v>892</v>
      </c>
      <c r="F7" s="41"/>
    </row>
    <row r="8" spans="2:6" ht="15" x14ac:dyDescent="0.25">
      <c r="B8" s="40">
        <v>2019</v>
      </c>
      <c r="C8" s="41">
        <v>1754</v>
      </c>
      <c r="D8" s="41">
        <v>1234</v>
      </c>
      <c r="E8" s="41"/>
      <c r="F8" s="41"/>
    </row>
    <row r="9" spans="2:6" ht="15" x14ac:dyDescent="0.25">
      <c r="B9" s="40">
        <v>2020</v>
      </c>
      <c r="C9" s="41">
        <v>1632</v>
      </c>
      <c r="D9" s="41"/>
      <c r="E9" s="41"/>
      <c r="F9" s="41"/>
    </row>
    <row r="10" spans="2:6" ht="15" x14ac:dyDescent="0.25">
      <c r="B10" s="37"/>
      <c r="C10" s="37"/>
      <c r="D10" s="37"/>
      <c r="E10" s="37"/>
      <c r="F10" s="37"/>
    </row>
    <row r="11" spans="2:6" ht="15" x14ac:dyDescent="0.25">
      <c r="B11" s="44" t="s">
        <v>43</v>
      </c>
      <c r="C11" s="37"/>
      <c r="D11" s="37"/>
      <c r="E11" s="37"/>
      <c r="F11" s="37"/>
    </row>
    <row r="12" spans="2:6" ht="15" x14ac:dyDescent="0.25">
      <c r="B12" s="37"/>
      <c r="C12" s="37"/>
      <c r="D12" s="37"/>
      <c r="E12" s="37"/>
      <c r="F12" s="37"/>
    </row>
    <row r="13" spans="2:6" ht="15" x14ac:dyDescent="0.25">
      <c r="B13" s="38" t="s">
        <v>44</v>
      </c>
      <c r="C13" s="42" t="s">
        <v>43</v>
      </c>
      <c r="D13" s="37"/>
      <c r="E13" s="37"/>
      <c r="F13" s="37"/>
    </row>
    <row r="14" spans="2:6" ht="15" x14ac:dyDescent="0.25">
      <c r="B14" s="40">
        <v>2018</v>
      </c>
      <c r="C14" s="43">
        <v>3.2000000000000001E-2</v>
      </c>
      <c r="D14" s="37"/>
      <c r="E14" s="37"/>
      <c r="F14" s="37"/>
    </row>
    <row r="15" spans="2:6" ht="15" x14ac:dyDescent="0.25">
      <c r="B15" s="40">
        <v>2019</v>
      </c>
      <c r="C15" s="43">
        <v>1.7000000000000001E-2</v>
      </c>
      <c r="D15" s="37"/>
      <c r="E15" s="37"/>
      <c r="F15" s="37"/>
    </row>
    <row r="16" spans="2:6" ht="15" x14ac:dyDescent="0.25">
      <c r="B16" s="40">
        <v>2020</v>
      </c>
      <c r="C16" s="43">
        <v>-8.9999999999999993E-3</v>
      </c>
      <c r="D16" s="37"/>
      <c r="E16" s="37"/>
      <c r="F16" s="37"/>
    </row>
    <row r="18" spans="1:6" ht="15" x14ac:dyDescent="0.25">
      <c r="F18" s="5"/>
    </row>
    <row r="21" spans="1:6" x14ac:dyDescent="0.2">
      <c r="A21" s="4"/>
    </row>
    <row r="23" spans="1:6" x14ac:dyDescent="0.2">
      <c r="A23" s="53"/>
      <c r="B23" s="53"/>
      <c r="C23" s="53"/>
      <c r="D23" s="53"/>
    </row>
    <row r="25" spans="1:6" x14ac:dyDescent="0.2">
      <c r="B25" s="7"/>
      <c r="C25" s="7"/>
      <c r="D25" s="7"/>
    </row>
    <row r="28" spans="1:6" x14ac:dyDescent="0.2">
      <c r="A28" s="53"/>
      <c r="B28" s="53"/>
      <c r="C28" s="53"/>
      <c r="D28" s="53"/>
    </row>
    <row r="30" spans="1:6" ht="15" x14ac:dyDescent="0.25">
      <c r="A30" s="6"/>
      <c r="B30" s="6"/>
      <c r="C30" s="6"/>
      <c r="D30" s="6"/>
    </row>
    <row r="31" spans="1:6" ht="15" x14ac:dyDescent="0.25">
      <c r="A31" s="6"/>
      <c r="B31" s="6"/>
      <c r="C31" s="6"/>
      <c r="D31" s="3"/>
    </row>
    <row r="32" spans="1:6" x14ac:dyDescent="0.2">
      <c r="A32" s="53"/>
      <c r="B32" s="53"/>
      <c r="C32" s="53"/>
      <c r="D32" s="53"/>
    </row>
    <row r="34" spans="1:4" ht="15" x14ac:dyDescent="0.25">
      <c r="A34" s="6"/>
      <c r="B34" s="6"/>
      <c r="C34" s="6"/>
      <c r="D34" s="6"/>
    </row>
    <row r="36" spans="1:4" x14ac:dyDescent="0.2">
      <c r="A36" s="53"/>
      <c r="B36" s="53"/>
      <c r="C36" s="53"/>
      <c r="D36" s="53"/>
    </row>
    <row r="38" spans="1:4" ht="15" x14ac:dyDescent="0.25">
      <c r="A38" s="6"/>
      <c r="B38" s="6"/>
      <c r="C38" s="6"/>
      <c r="D38" s="6"/>
    </row>
    <row r="40" spans="1:4" x14ac:dyDescent="0.2">
      <c r="A40" s="4"/>
    </row>
    <row r="42" spans="1:4" x14ac:dyDescent="0.2">
      <c r="A42" s="4"/>
    </row>
  </sheetData>
  <mergeCells count="5">
    <mergeCell ref="A32:D32"/>
    <mergeCell ref="A23:D23"/>
    <mergeCell ref="A28:D28"/>
    <mergeCell ref="A36:D36"/>
    <mergeCell ref="C4:F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7E82-4636-4219-8465-5D0875E95C67}">
  <sheetPr>
    <tabColor theme="9" tint="0.79998168889431442"/>
  </sheetPr>
  <dimension ref="A1:E5"/>
  <sheetViews>
    <sheetView showGridLines="0" zoomScale="130" zoomScaleNormal="130" workbookViewId="0"/>
  </sheetViews>
  <sheetFormatPr defaultRowHeight="14.25" x14ac:dyDescent="0.2"/>
  <cols>
    <col min="1" max="1" width="20.28515625" style="2" bestFit="1" customWidth="1"/>
    <col min="2" max="2" width="18.28515625" style="2" bestFit="1" customWidth="1"/>
    <col min="3" max="5" width="13.5703125" style="2" bestFit="1" customWidth="1"/>
    <col min="6" max="16384" width="9.140625" style="2"/>
  </cols>
  <sheetData>
    <row r="1" spans="1:5" ht="15" x14ac:dyDescent="0.25">
      <c r="A1" s="12" t="s">
        <v>8</v>
      </c>
      <c r="B1" s="13"/>
      <c r="C1" s="13"/>
      <c r="D1" s="13"/>
      <c r="E1" s="13"/>
    </row>
    <row r="2" spans="1:5" ht="15" x14ac:dyDescent="0.25">
      <c r="A2" s="13"/>
      <c r="B2" s="13"/>
      <c r="C2" s="13"/>
      <c r="D2" s="13"/>
      <c r="E2" s="13"/>
    </row>
    <row r="3" spans="1:5" ht="15" x14ac:dyDescent="0.25">
      <c r="A3" s="13" t="s">
        <v>9</v>
      </c>
      <c r="B3" s="14"/>
      <c r="C3" s="13"/>
      <c r="D3" s="13"/>
      <c r="E3" s="13"/>
    </row>
    <row r="4" spans="1:5" ht="15" x14ac:dyDescent="0.25">
      <c r="A4" s="13"/>
      <c r="B4" s="13"/>
      <c r="C4" s="13"/>
      <c r="D4" s="13"/>
      <c r="E4" s="13"/>
    </row>
    <row r="5" spans="1:5" ht="15" x14ac:dyDescent="0.25">
      <c r="A5" s="13"/>
      <c r="B5" s="13"/>
      <c r="C5" s="13"/>
      <c r="D5" s="13"/>
      <c r="E5" s="1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0CEE-3ACF-4354-A8B0-1FC52A4E1FC8}">
  <sheetPr>
    <tabColor theme="7" tint="0.79998168889431442"/>
  </sheetPr>
  <dimension ref="B2:L16"/>
  <sheetViews>
    <sheetView showGridLines="0" zoomScale="130" zoomScaleNormal="130" workbookViewId="0"/>
  </sheetViews>
  <sheetFormatPr defaultRowHeight="15" x14ac:dyDescent="0.25"/>
  <sheetData>
    <row r="2" spans="2:12" x14ac:dyDescent="0.25">
      <c r="B2" s="18" t="s">
        <v>38</v>
      </c>
    </row>
    <row r="4" spans="2:12" x14ac:dyDescent="0.25">
      <c r="B4" s="45"/>
      <c r="C4" s="46" t="s">
        <v>0</v>
      </c>
      <c r="D4" s="31"/>
      <c r="E4" s="31"/>
      <c r="F4" s="31"/>
      <c r="G4" s="31"/>
      <c r="H4" s="31"/>
      <c r="I4" s="31"/>
      <c r="J4" s="31"/>
      <c r="K4" s="31"/>
      <c r="L4" s="31"/>
    </row>
    <row r="5" spans="2:12" x14ac:dyDescent="0.25">
      <c r="B5" s="47" t="s">
        <v>37</v>
      </c>
      <c r="C5" s="48">
        <v>1</v>
      </c>
      <c r="D5" s="48">
        <v>2</v>
      </c>
      <c r="E5" s="48">
        <v>3</v>
      </c>
      <c r="F5" s="48">
        <v>4</v>
      </c>
      <c r="G5" s="48">
        <v>5</v>
      </c>
      <c r="H5" s="48">
        <v>6</v>
      </c>
      <c r="I5" s="48">
        <v>7</v>
      </c>
      <c r="J5" s="48">
        <v>8</v>
      </c>
      <c r="K5" s="48">
        <v>9</v>
      </c>
      <c r="L5" s="48">
        <v>10</v>
      </c>
    </row>
    <row r="6" spans="2:12" x14ac:dyDescent="0.25">
      <c r="B6" s="49">
        <v>0</v>
      </c>
      <c r="C6" s="50">
        <v>1</v>
      </c>
      <c r="D6" s="50">
        <v>1</v>
      </c>
      <c r="E6" s="50">
        <v>1</v>
      </c>
      <c r="F6" s="50">
        <v>1</v>
      </c>
      <c r="G6" s="50">
        <v>1</v>
      </c>
      <c r="H6" s="50">
        <v>1</v>
      </c>
      <c r="I6" s="50">
        <v>1</v>
      </c>
      <c r="J6" s="50">
        <v>1</v>
      </c>
      <c r="K6" s="50">
        <v>1</v>
      </c>
      <c r="L6" s="50">
        <v>1</v>
      </c>
    </row>
    <row r="7" spans="2:12" x14ac:dyDescent="0.25">
      <c r="B7" s="51">
        <v>1</v>
      </c>
      <c r="C7" s="50">
        <v>1</v>
      </c>
      <c r="D7" s="50">
        <v>2</v>
      </c>
      <c r="E7" s="50">
        <v>3</v>
      </c>
      <c r="F7" s="50">
        <v>4</v>
      </c>
      <c r="G7" s="50">
        <v>5</v>
      </c>
      <c r="H7" s="50">
        <v>6</v>
      </c>
      <c r="I7" s="50">
        <v>7</v>
      </c>
      <c r="J7" s="50">
        <v>8</v>
      </c>
      <c r="K7" s="50">
        <v>9</v>
      </c>
      <c r="L7" s="50">
        <v>10</v>
      </c>
    </row>
    <row r="8" spans="2:12" x14ac:dyDescent="0.25">
      <c r="B8" s="49">
        <v>2</v>
      </c>
      <c r="C8" s="50"/>
      <c r="D8" s="50">
        <v>1</v>
      </c>
      <c r="E8" s="50">
        <v>3</v>
      </c>
      <c r="F8" s="50">
        <v>6</v>
      </c>
      <c r="G8" s="50">
        <v>10</v>
      </c>
      <c r="H8" s="50">
        <v>15</v>
      </c>
      <c r="I8" s="50">
        <v>21</v>
      </c>
      <c r="J8" s="50">
        <v>28</v>
      </c>
      <c r="K8" s="50">
        <v>36</v>
      </c>
      <c r="L8" s="50">
        <v>45</v>
      </c>
    </row>
    <row r="9" spans="2:12" x14ac:dyDescent="0.25">
      <c r="B9" s="51">
        <v>3</v>
      </c>
      <c r="C9" s="50"/>
      <c r="D9" s="50"/>
      <c r="E9" s="50">
        <v>1</v>
      </c>
      <c r="F9" s="50">
        <v>4</v>
      </c>
      <c r="G9" s="50">
        <v>10</v>
      </c>
      <c r="H9" s="50">
        <v>20</v>
      </c>
      <c r="I9" s="50">
        <v>35</v>
      </c>
      <c r="J9" s="50">
        <v>56</v>
      </c>
      <c r="K9" s="50">
        <v>83.999999999999986</v>
      </c>
      <c r="L9" s="50">
        <v>120</v>
      </c>
    </row>
    <row r="10" spans="2:12" x14ac:dyDescent="0.25">
      <c r="B10" s="49">
        <v>4</v>
      </c>
      <c r="C10" s="50"/>
      <c r="D10" s="50"/>
      <c r="E10" s="50"/>
      <c r="F10" s="50">
        <v>1</v>
      </c>
      <c r="G10" s="50">
        <v>5</v>
      </c>
      <c r="H10" s="50">
        <v>15</v>
      </c>
      <c r="I10" s="50">
        <v>35</v>
      </c>
      <c r="J10" s="50">
        <v>70</v>
      </c>
      <c r="K10" s="50">
        <v>126</v>
      </c>
      <c r="L10" s="50">
        <v>209.99999999999997</v>
      </c>
    </row>
    <row r="11" spans="2:12" x14ac:dyDescent="0.25">
      <c r="B11" s="51">
        <v>5</v>
      </c>
      <c r="C11" s="50"/>
      <c r="D11" s="50"/>
      <c r="E11" s="50"/>
      <c r="F11" s="50"/>
      <c r="G11" s="50">
        <v>1</v>
      </c>
      <c r="H11" s="50">
        <v>6</v>
      </c>
      <c r="I11" s="50">
        <v>21</v>
      </c>
      <c r="J11" s="50">
        <v>56</v>
      </c>
      <c r="K11" s="50">
        <v>126</v>
      </c>
      <c r="L11" s="50">
        <v>252</v>
      </c>
    </row>
    <row r="12" spans="2:12" x14ac:dyDescent="0.25">
      <c r="B12" s="49">
        <v>6</v>
      </c>
      <c r="C12" s="50"/>
      <c r="D12" s="50"/>
      <c r="E12" s="50"/>
      <c r="F12" s="50"/>
      <c r="G12" s="50"/>
      <c r="H12" s="50">
        <v>1</v>
      </c>
      <c r="I12" s="50">
        <v>7</v>
      </c>
      <c r="J12" s="50">
        <v>28</v>
      </c>
      <c r="K12" s="50">
        <v>83.999999999999986</v>
      </c>
      <c r="L12" s="50">
        <v>209.99999999999997</v>
      </c>
    </row>
    <row r="13" spans="2:12" x14ac:dyDescent="0.25">
      <c r="B13" s="51">
        <v>7</v>
      </c>
      <c r="C13" s="50"/>
      <c r="D13" s="50"/>
      <c r="E13" s="50"/>
      <c r="F13" s="50"/>
      <c r="G13" s="50"/>
      <c r="H13" s="50"/>
      <c r="I13" s="50">
        <v>1</v>
      </c>
      <c r="J13" s="50">
        <v>8</v>
      </c>
      <c r="K13" s="50">
        <v>36</v>
      </c>
      <c r="L13" s="50">
        <v>120</v>
      </c>
    </row>
    <row r="14" spans="2:12" x14ac:dyDescent="0.25">
      <c r="B14" s="49">
        <v>8</v>
      </c>
      <c r="C14" s="50"/>
      <c r="D14" s="50"/>
      <c r="E14" s="50"/>
      <c r="F14" s="50"/>
      <c r="G14" s="50"/>
      <c r="H14" s="50"/>
      <c r="I14" s="50"/>
      <c r="J14" s="50">
        <v>1</v>
      </c>
      <c r="K14" s="50">
        <v>9</v>
      </c>
      <c r="L14" s="50">
        <v>45</v>
      </c>
    </row>
    <row r="15" spans="2:12" x14ac:dyDescent="0.25">
      <c r="B15" s="51">
        <v>9</v>
      </c>
      <c r="C15" s="50"/>
      <c r="D15" s="50"/>
      <c r="E15" s="50"/>
      <c r="F15" s="50"/>
      <c r="G15" s="50"/>
      <c r="H15" s="50"/>
      <c r="I15" s="50"/>
      <c r="J15" s="50"/>
      <c r="K15" s="50">
        <v>1</v>
      </c>
      <c r="L15" s="50">
        <v>10</v>
      </c>
    </row>
    <row r="16" spans="2:12" x14ac:dyDescent="0.25">
      <c r="B16" s="49">
        <v>10</v>
      </c>
      <c r="C16" s="50"/>
      <c r="D16" s="50"/>
      <c r="E16" s="50"/>
      <c r="F16" s="50"/>
      <c r="G16" s="50"/>
      <c r="H16" s="50"/>
      <c r="I16" s="50"/>
      <c r="J16" s="50"/>
      <c r="K16" s="50"/>
      <c r="L16" s="50">
        <v>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310E-93C1-4999-87BD-5FC720A122D2}">
  <sheetPr>
    <tabColor theme="7" tint="0.79998168889431442"/>
  </sheetPr>
  <dimension ref="B2:C2"/>
  <sheetViews>
    <sheetView showGridLines="0" zoomScale="130" zoomScaleNormal="130" workbookViewId="0"/>
  </sheetViews>
  <sheetFormatPr defaultRowHeight="15" x14ac:dyDescent="0.25"/>
  <cols>
    <col min="2" max="4" width="11.140625" customWidth="1"/>
  </cols>
  <sheetData>
    <row r="2" spans="2:3" x14ac:dyDescent="0.25">
      <c r="B2" t="s">
        <v>17</v>
      </c>
      <c r="C2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102C-5769-47A4-9077-707D6FC60B7D}">
  <sheetPr>
    <tabColor theme="7" tint="0.79998168889431442"/>
  </sheetPr>
  <dimension ref="B2:C2"/>
  <sheetViews>
    <sheetView showGridLines="0" zoomScale="130" zoomScaleNormal="130" workbookViewId="0"/>
  </sheetViews>
  <sheetFormatPr defaultRowHeight="15" x14ac:dyDescent="0.25"/>
  <cols>
    <col min="2" max="2" width="16.28515625" bestFit="1" customWidth="1"/>
  </cols>
  <sheetData>
    <row r="2" spans="2:3" x14ac:dyDescent="0.25">
      <c r="B2" t="s">
        <v>39</v>
      </c>
      <c r="C2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836C-1474-4D9E-9C82-A17469B60F33}">
  <sheetPr>
    <tabColor theme="5" tint="0.79998168889431442"/>
  </sheetPr>
  <dimension ref="B2"/>
  <sheetViews>
    <sheetView showGridLines="0" zoomScale="130" zoomScaleNormal="130" workbookViewId="0"/>
  </sheetViews>
  <sheetFormatPr defaultRowHeight="15" x14ac:dyDescent="0.25"/>
  <sheetData>
    <row r="2" spans="2:2" x14ac:dyDescent="0.25">
      <c r="B2" t="s">
        <v>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58912-445A-48D1-AB68-0DE4F80C22AE}">
  <sheetPr>
    <tabColor theme="7" tint="0.79998168889431442"/>
  </sheetPr>
  <dimension ref="B2:C2"/>
  <sheetViews>
    <sheetView showGridLines="0" zoomScale="130" zoomScaleNormal="130" workbookViewId="0"/>
  </sheetViews>
  <sheetFormatPr defaultRowHeight="15" x14ac:dyDescent="0.25"/>
  <cols>
    <col min="2" max="2" width="22.42578125" bestFit="1" customWidth="1"/>
  </cols>
  <sheetData>
    <row r="2" spans="2:3" x14ac:dyDescent="0.25">
      <c r="B2" s="8" t="s">
        <v>10</v>
      </c>
      <c r="C2" s="1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2DCF-BEAD-42FF-A39B-8FD0EB1E7A44}">
  <sheetPr>
    <tabColor theme="7" tint="0.79998168889431442"/>
  </sheetPr>
  <dimension ref="B2:L18"/>
  <sheetViews>
    <sheetView showGridLines="0" zoomScale="130" zoomScaleNormal="130" workbookViewId="0"/>
  </sheetViews>
  <sheetFormatPr defaultRowHeight="15" x14ac:dyDescent="0.25"/>
  <sheetData>
    <row r="2" spans="2:12" x14ac:dyDescent="0.25">
      <c r="B2" t="s">
        <v>6</v>
      </c>
    </row>
    <row r="3" spans="2:12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2:12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12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2:12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2:12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2:12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2:12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2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2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2:12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A4BE4-E7A0-49D3-8AE3-4AAF4AFCAB39}">
  <sheetPr>
    <tabColor theme="5" tint="0.79998168889431442"/>
  </sheetPr>
  <dimension ref="B2:E23"/>
  <sheetViews>
    <sheetView showGridLines="0" zoomScale="130" zoomScaleNormal="130" workbookViewId="0"/>
  </sheetViews>
  <sheetFormatPr defaultRowHeight="15" x14ac:dyDescent="0.25"/>
  <cols>
    <col min="2" max="5" width="9.140625" style="31"/>
  </cols>
  <sheetData>
    <row r="2" spans="2:5" ht="18" x14ac:dyDescent="0.35">
      <c r="B2" s="31" t="s">
        <v>12</v>
      </c>
      <c r="C2" s="31" t="s">
        <v>13</v>
      </c>
      <c r="D2" s="31" t="s">
        <v>14</v>
      </c>
      <c r="E2" s="31" t="s">
        <v>15</v>
      </c>
    </row>
    <row r="3" spans="2:5" x14ac:dyDescent="0.25">
      <c r="B3" s="52">
        <v>-0.5</v>
      </c>
      <c r="C3" s="34"/>
      <c r="D3" s="34"/>
      <c r="E3" s="34"/>
    </row>
    <row r="4" spans="2:5" x14ac:dyDescent="0.25">
      <c r="B4" s="52">
        <v>-0.4</v>
      </c>
      <c r="C4" s="34"/>
      <c r="D4" s="34"/>
      <c r="E4" s="34"/>
    </row>
    <row r="5" spans="2:5" x14ac:dyDescent="0.25">
      <c r="B5" s="52">
        <v>-0.30000000000000004</v>
      </c>
      <c r="C5" s="34"/>
      <c r="D5" s="34"/>
      <c r="E5" s="34"/>
    </row>
    <row r="6" spans="2:5" x14ac:dyDescent="0.25">
      <c r="B6" s="52">
        <v>-0.20000000000000004</v>
      </c>
      <c r="C6" s="34"/>
      <c r="D6" s="34"/>
      <c r="E6" s="34"/>
    </row>
    <row r="7" spans="2:5" x14ac:dyDescent="0.25">
      <c r="B7" s="52">
        <v>-0.10000000000000003</v>
      </c>
      <c r="C7" s="34"/>
      <c r="D7" s="34"/>
      <c r="E7" s="34"/>
    </row>
    <row r="8" spans="2:5" x14ac:dyDescent="0.25">
      <c r="B8" s="52">
        <v>0</v>
      </c>
      <c r="C8" s="34"/>
      <c r="D8" s="34"/>
      <c r="E8" s="34"/>
    </row>
    <row r="9" spans="2:5" x14ac:dyDescent="0.25">
      <c r="B9" s="52">
        <v>0.1</v>
      </c>
      <c r="C9" s="34"/>
      <c r="D9" s="34"/>
      <c r="E9" s="34"/>
    </row>
    <row r="10" spans="2:5" x14ac:dyDescent="0.25">
      <c r="B10" s="52">
        <v>0.2</v>
      </c>
      <c r="C10" s="34"/>
      <c r="D10" s="34"/>
      <c r="E10" s="34"/>
    </row>
    <row r="11" spans="2:5" x14ac:dyDescent="0.25">
      <c r="B11" s="52">
        <v>0.30000000000000004</v>
      </c>
      <c r="C11" s="34"/>
      <c r="D11" s="34"/>
      <c r="E11" s="34"/>
    </row>
    <row r="12" spans="2:5" x14ac:dyDescent="0.25">
      <c r="B12" s="52">
        <v>0.4</v>
      </c>
      <c r="C12" s="34"/>
      <c r="D12" s="34"/>
      <c r="E12" s="34"/>
    </row>
    <row r="13" spans="2:5" x14ac:dyDescent="0.25">
      <c r="B13" s="52">
        <v>0.5</v>
      </c>
      <c r="C13" s="34"/>
      <c r="D13" s="34"/>
      <c r="E13" s="34"/>
    </row>
    <row r="14" spans="2:5" x14ac:dyDescent="0.25">
      <c r="B14" s="52">
        <v>0.6</v>
      </c>
      <c r="C14" s="34"/>
      <c r="D14" s="34"/>
      <c r="E14" s="34"/>
    </row>
    <row r="15" spans="2:5" x14ac:dyDescent="0.25">
      <c r="B15" s="52">
        <v>0.7</v>
      </c>
      <c r="C15" s="34"/>
      <c r="D15" s="34"/>
      <c r="E15" s="34"/>
    </row>
    <row r="16" spans="2:5" x14ac:dyDescent="0.25">
      <c r="B16" s="52">
        <v>0.79999999999999993</v>
      </c>
      <c r="C16" s="34"/>
      <c r="D16" s="34"/>
      <c r="E16" s="34"/>
    </row>
    <row r="17" spans="2:5" x14ac:dyDescent="0.25">
      <c r="B17" s="52">
        <v>0.89999999999999991</v>
      </c>
      <c r="C17" s="34"/>
      <c r="D17" s="34"/>
      <c r="E17" s="34"/>
    </row>
    <row r="18" spans="2:5" x14ac:dyDescent="0.25">
      <c r="B18" s="52">
        <v>0.99999999999999989</v>
      </c>
      <c r="C18" s="34"/>
      <c r="D18" s="34"/>
      <c r="E18" s="34"/>
    </row>
    <row r="19" spans="2:5" x14ac:dyDescent="0.25">
      <c r="B19" s="52">
        <v>1.0999999999999999</v>
      </c>
      <c r="C19" s="34"/>
      <c r="D19" s="34"/>
      <c r="E19" s="34"/>
    </row>
    <row r="20" spans="2:5" x14ac:dyDescent="0.25">
      <c r="B20" s="52">
        <v>1.2</v>
      </c>
      <c r="C20" s="34"/>
      <c r="D20" s="34"/>
      <c r="E20" s="34"/>
    </row>
    <row r="21" spans="2:5" x14ac:dyDescent="0.25">
      <c r="B21" s="52">
        <v>1.3</v>
      </c>
      <c r="C21" s="34"/>
      <c r="D21" s="34"/>
      <c r="E21" s="34"/>
    </row>
    <row r="22" spans="2:5" x14ac:dyDescent="0.25">
      <c r="B22" s="52">
        <v>1.4000000000000001</v>
      </c>
      <c r="C22" s="34"/>
      <c r="D22" s="34"/>
      <c r="E22" s="34"/>
    </row>
    <row r="23" spans="2:5" x14ac:dyDescent="0.25">
      <c r="B23" s="52">
        <v>1.5000000000000002</v>
      </c>
      <c r="C23" s="34"/>
      <c r="D23" s="34"/>
      <c r="E23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2888-0405-498F-AB45-3AC7EC7038C3}">
  <sheetPr>
    <tabColor theme="5" tint="0.79998168889431442"/>
  </sheetPr>
  <dimension ref="B2:L23"/>
  <sheetViews>
    <sheetView showGridLines="0" zoomScale="130" zoomScaleNormal="130" workbookViewId="0"/>
  </sheetViews>
  <sheetFormatPr defaultRowHeight="15" x14ac:dyDescent="0.25"/>
  <sheetData>
    <row r="2" spans="2:12" x14ac:dyDescent="0.25">
      <c r="B2" t="s">
        <v>11</v>
      </c>
    </row>
    <row r="3" spans="2:12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2:12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12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2:12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2:12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2:12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2:12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2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2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2:12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2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2:12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2:12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98376-02A0-4C48-A20D-8C870751ABAF}">
  <sheetPr>
    <tabColor theme="5" tint="0.79998168889431442"/>
  </sheetPr>
  <dimension ref="B2:K16"/>
  <sheetViews>
    <sheetView showGridLines="0" zoomScale="130" zoomScaleNormal="130" workbookViewId="0"/>
  </sheetViews>
  <sheetFormatPr defaultRowHeight="15" x14ac:dyDescent="0.25"/>
  <sheetData>
    <row r="2" spans="2:11" x14ac:dyDescent="0.25">
      <c r="B2" t="s">
        <v>6</v>
      </c>
    </row>
    <row r="3" spans="2:11" x14ac:dyDescent="0.25">
      <c r="B3" s="9"/>
      <c r="C3" s="9"/>
      <c r="D3" s="9"/>
      <c r="E3" s="9"/>
      <c r="F3" s="9"/>
      <c r="G3" s="9"/>
      <c r="H3" s="9"/>
      <c r="I3" s="9"/>
      <c r="J3" s="9"/>
      <c r="K3" s="9"/>
    </row>
    <row r="4" spans="2:11" x14ac:dyDescent="0.25">
      <c r="B4" s="9"/>
      <c r="C4" s="9"/>
      <c r="D4" s="9"/>
      <c r="E4" s="9"/>
      <c r="F4" s="9"/>
      <c r="G4" s="9"/>
      <c r="H4" s="9"/>
      <c r="I4" s="9"/>
      <c r="J4" s="9"/>
      <c r="K4" s="9"/>
    </row>
    <row r="5" spans="2:11" x14ac:dyDescent="0.25">
      <c r="B5" s="9"/>
      <c r="C5" s="9"/>
      <c r="D5" s="9"/>
      <c r="E5" s="9"/>
      <c r="F5" s="9"/>
      <c r="G5" s="9"/>
      <c r="H5" s="9"/>
      <c r="I5" s="9"/>
      <c r="J5" s="9"/>
      <c r="K5" s="9"/>
    </row>
    <row r="6" spans="2:11" x14ac:dyDescent="0.25">
      <c r="B6" s="9"/>
      <c r="C6" s="9"/>
      <c r="D6" s="9"/>
      <c r="E6" s="9"/>
      <c r="F6" s="9"/>
      <c r="G6" s="9"/>
      <c r="H6" s="9"/>
      <c r="I6" s="9"/>
      <c r="J6" s="9"/>
      <c r="K6" s="9"/>
    </row>
    <row r="7" spans="2:11" x14ac:dyDescent="0.25">
      <c r="B7" s="9"/>
      <c r="C7" s="9"/>
      <c r="D7" s="9"/>
      <c r="E7" s="9"/>
      <c r="F7" s="9"/>
      <c r="G7" s="9"/>
      <c r="H7" s="9"/>
      <c r="I7" s="9"/>
      <c r="J7" s="9"/>
      <c r="K7" s="9"/>
    </row>
    <row r="8" spans="2:11" x14ac:dyDescent="0.25">
      <c r="B8" s="9"/>
      <c r="C8" s="9"/>
      <c r="D8" s="9"/>
      <c r="E8" s="9"/>
      <c r="F8" s="9"/>
      <c r="G8" s="9"/>
      <c r="H8" s="9"/>
      <c r="I8" s="9"/>
      <c r="J8" s="9"/>
      <c r="K8" s="9"/>
    </row>
    <row r="9" spans="2:11" x14ac:dyDescent="0.25">
      <c r="B9" s="9"/>
      <c r="C9" s="9"/>
      <c r="D9" s="9"/>
      <c r="E9" s="9"/>
      <c r="F9" s="9"/>
      <c r="G9" s="9"/>
      <c r="H9" s="9"/>
      <c r="I9" s="9"/>
      <c r="J9" s="9"/>
      <c r="K9" s="9"/>
    </row>
    <row r="10" spans="2:1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2:1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2:1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2:11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2:11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2:11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55F0F-BE8F-4FD0-BCAD-57F3882772E4}">
  <sheetPr>
    <tabColor theme="5" tint="0.79998168889431442"/>
  </sheetPr>
  <dimension ref="B2:D23"/>
  <sheetViews>
    <sheetView showGridLines="0" zoomScale="130" zoomScaleNormal="130" workbookViewId="0"/>
  </sheetViews>
  <sheetFormatPr defaultRowHeight="15" x14ac:dyDescent="0.25"/>
  <cols>
    <col min="2" max="2" width="9.140625" style="31"/>
    <col min="3" max="4" width="12.85546875" style="31" customWidth="1"/>
  </cols>
  <sheetData>
    <row r="2" spans="2:4" ht="18" x14ac:dyDescent="0.35">
      <c r="B2" s="30" t="s">
        <v>16</v>
      </c>
      <c r="C2" s="31" t="s">
        <v>12</v>
      </c>
      <c r="D2" s="31" t="s">
        <v>15</v>
      </c>
    </row>
    <row r="3" spans="2:4" x14ac:dyDescent="0.25">
      <c r="B3" s="32">
        <v>-1</v>
      </c>
      <c r="C3" s="33"/>
      <c r="D3" s="33"/>
    </row>
    <row r="4" spans="2:4" x14ac:dyDescent="0.25">
      <c r="B4" s="32">
        <f t="shared" ref="B4:B23" si="0">B3+0.1</f>
        <v>-0.9</v>
      </c>
      <c r="C4" s="33"/>
      <c r="D4" s="33"/>
    </row>
    <row r="5" spans="2:4" x14ac:dyDescent="0.25">
      <c r="B5" s="32">
        <f t="shared" si="0"/>
        <v>-0.8</v>
      </c>
      <c r="C5" s="33"/>
      <c r="D5" s="33"/>
    </row>
    <row r="6" spans="2:4" x14ac:dyDescent="0.25">
      <c r="B6" s="32">
        <f t="shared" si="0"/>
        <v>-0.70000000000000007</v>
      </c>
      <c r="C6" s="33"/>
      <c r="D6" s="33"/>
    </row>
    <row r="7" spans="2:4" x14ac:dyDescent="0.25">
      <c r="B7" s="32">
        <f t="shared" si="0"/>
        <v>-0.60000000000000009</v>
      </c>
      <c r="C7" s="33"/>
      <c r="D7" s="33"/>
    </row>
    <row r="8" spans="2:4" x14ac:dyDescent="0.25">
      <c r="B8" s="32">
        <f t="shared" si="0"/>
        <v>-0.50000000000000011</v>
      </c>
      <c r="C8" s="33"/>
      <c r="D8" s="33"/>
    </row>
    <row r="9" spans="2:4" x14ac:dyDescent="0.25">
      <c r="B9" s="32">
        <f t="shared" si="0"/>
        <v>-0.40000000000000013</v>
      </c>
      <c r="C9" s="33"/>
      <c r="D9" s="33"/>
    </row>
    <row r="10" spans="2:4" x14ac:dyDescent="0.25">
      <c r="B10" s="32">
        <f t="shared" si="0"/>
        <v>-0.30000000000000016</v>
      </c>
      <c r="C10" s="33"/>
      <c r="D10" s="33"/>
    </row>
    <row r="11" spans="2:4" x14ac:dyDescent="0.25">
      <c r="B11" s="32">
        <f t="shared" si="0"/>
        <v>-0.20000000000000015</v>
      </c>
      <c r="C11" s="33"/>
      <c r="D11" s="33"/>
    </row>
    <row r="12" spans="2:4" x14ac:dyDescent="0.25">
      <c r="B12" s="32">
        <f t="shared" si="0"/>
        <v>-0.10000000000000014</v>
      </c>
      <c r="C12" s="33"/>
      <c r="D12" s="33"/>
    </row>
    <row r="13" spans="2:4" x14ac:dyDescent="0.25">
      <c r="B13" s="32">
        <f t="shared" si="0"/>
        <v>-1.3877787807814457E-16</v>
      </c>
      <c r="C13" s="33"/>
      <c r="D13" s="33"/>
    </row>
    <row r="14" spans="2:4" x14ac:dyDescent="0.25">
      <c r="B14" s="32">
        <f t="shared" si="0"/>
        <v>9.9999999999999867E-2</v>
      </c>
      <c r="C14" s="33"/>
      <c r="D14" s="33"/>
    </row>
    <row r="15" spans="2:4" x14ac:dyDescent="0.25">
      <c r="B15" s="32">
        <f t="shared" si="0"/>
        <v>0.19999999999999987</v>
      </c>
      <c r="C15" s="33"/>
      <c r="D15" s="33"/>
    </row>
    <row r="16" spans="2:4" x14ac:dyDescent="0.25">
      <c r="B16" s="32">
        <f t="shared" si="0"/>
        <v>0.29999999999999988</v>
      </c>
      <c r="C16" s="33"/>
      <c r="D16" s="33"/>
    </row>
    <row r="17" spans="2:4" x14ac:dyDescent="0.25">
      <c r="B17" s="32">
        <f t="shared" si="0"/>
        <v>0.39999999999999991</v>
      </c>
      <c r="C17" s="33"/>
      <c r="D17" s="33"/>
    </row>
    <row r="18" spans="2:4" x14ac:dyDescent="0.25">
      <c r="B18" s="32">
        <f t="shared" si="0"/>
        <v>0.49999999999999989</v>
      </c>
      <c r="C18" s="33"/>
      <c r="D18" s="33"/>
    </row>
    <row r="19" spans="2:4" x14ac:dyDescent="0.25">
      <c r="B19" s="32">
        <f t="shared" si="0"/>
        <v>0.59999999999999987</v>
      </c>
      <c r="C19" s="33"/>
      <c r="D19" s="33"/>
    </row>
    <row r="20" spans="2:4" x14ac:dyDescent="0.25">
      <c r="B20" s="32">
        <f t="shared" si="0"/>
        <v>0.69999999999999984</v>
      </c>
      <c r="C20" s="33"/>
      <c r="D20" s="33"/>
    </row>
    <row r="21" spans="2:4" x14ac:dyDescent="0.25">
      <c r="B21" s="32">
        <f t="shared" si="0"/>
        <v>0.79999999999999982</v>
      </c>
      <c r="C21" s="33"/>
      <c r="D21" s="33"/>
    </row>
    <row r="22" spans="2:4" x14ac:dyDescent="0.25">
      <c r="B22" s="32">
        <f t="shared" si="0"/>
        <v>0.8999999999999998</v>
      </c>
      <c r="C22" s="33"/>
      <c r="D22" s="33"/>
    </row>
    <row r="23" spans="2:4" x14ac:dyDescent="0.25">
      <c r="B23" s="32">
        <f t="shared" si="0"/>
        <v>0.99999999999999978</v>
      </c>
      <c r="C23" s="33"/>
      <c r="D23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9F7F-0699-4AFB-BF40-1416485F27FE}">
  <sheetPr>
    <tabColor theme="5" tint="0.79998168889431442"/>
  </sheetPr>
  <dimension ref="B2:D23"/>
  <sheetViews>
    <sheetView showGridLines="0" zoomScale="130" zoomScaleNormal="130" workbookViewId="0"/>
  </sheetViews>
  <sheetFormatPr defaultRowHeight="15" x14ac:dyDescent="0.25"/>
  <cols>
    <col min="2" max="2" width="9.140625" style="31"/>
    <col min="3" max="4" width="12.85546875" style="31" customWidth="1"/>
  </cols>
  <sheetData>
    <row r="2" spans="2:4" ht="18" x14ac:dyDescent="0.35">
      <c r="B2" s="30" t="s">
        <v>16</v>
      </c>
      <c r="C2" s="31" t="s">
        <v>12</v>
      </c>
      <c r="D2" s="31" t="s">
        <v>45</v>
      </c>
    </row>
    <row r="3" spans="2:4" x14ac:dyDescent="0.25">
      <c r="B3" s="32">
        <v>-1</v>
      </c>
      <c r="C3" s="34"/>
      <c r="D3" s="34"/>
    </row>
    <row r="4" spans="2:4" x14ac:dyDescent="0.25">
      <c r="B4" s="32">
        <f t="shared" ref="B4:B23" si="0">B3+0.1</f>
        <v>-0.9</v>
      </c>
      <c r="C4" s="34"/>
      <c r="D4" s="34"/>
    </row>
    <row r="5" spans="2:4" x14ac:dyDescent="0.25">
      <c r="B5" s="32">
        <f t="shared" si="0"/>
        <v>-0.8</v>
      </c>
      <c r="C5" s="34"/>
      <c r="D5" s="34"/>
    </row>
    <row r="6" spans="2:4" x14ac:dyDescent="0.25">
      <c r="B6" s="32">
        <f t="shared" si="0"/>
        <v>-0.70000000000000007</v>
      </c>
      <c r="C6" s="34"/>
      <c r="D6" s="34"/>
    </row>
    <row r="7" spans="2:4" x14ac:dyDescent="0.25">
      <c r="B7" s="32">
        <f t="shared" si="0"/>
        <v>-0.60000000000000009</v>
      </c>
      <c r="C7" s="34"/>
      <c r="D7" s="34"/>
    </row>
    <row r="8" spans="2:4" x14ac:dyDescent="0.25">
      <c r="B8" s="32">
        <f t="shared" si="0"/>
        <v>-0.50000000000000011</v>
      </c>
      <c r="C8" s="34"/>
      <c r="D8" s="34"/>
    </row>
    <row r="9" spans="2:4" x14ac:dyDescent="0.25">
      <c r="B9" s="32">
        <f t="shared" si="0"/>
        <v>-0.40000000000000013</v>
      </c>
      <c r="C9" s="34"/>
      <c r="D9" s="34"/>
    </row>
    <row r="10" spans="2:4" x14ac:dyDescent="0.25">
      <c r="B10" s="32">
        <f t="shared" si="0"/>
        <v>-0.30000000000000016</v>
      </c>
      <c r="C10" s="34"/>
      <c r="D10" s="34"/>
    </row>
    <row r="11" spans="2:4" x14ac:dyDescent="0.25">
      <c r="B11" s="32">
        <f t="shared" si="0"/>
        <v>-0.20000000000000015</v>
      </c>
      <c r="C11" s="34"/>
      <c r="D11" s="34"/>
    </row>
    <row r="12" spans="2:4" x14ac:dyDescent="0.25">
      <c r="B12" s="32">
        <f t="shared" si="0"/>
        <v>-0.10000000000000014</v>
      </c>
      <c r="C12" s="34"/>
      <c r="D12" s="34"/>
    </row>
    <row r="13" spans="2:4" x14ac:dyDescent="0.25">
      <c r="B13" s="32">
        <f t="shared" si="0"/>
        <v>-1.3877787807814457E-16</v>
      </c>
      <c r="C13" s="34"/>
      <c r="D13" s="34"/>
    </row>
    <row r="14" spans="2:4" x14ac:dyDescent="0.25">
      <c r="B14" s="32">
        <f t="shared" si="0"/>
        <v>9.9999999999999867E-2</v>
      </c>
      <c r="C14" s="34"/>
      <c r="D14" s="34"/>
    </row>
    <row r="15" spans="2:4" x14ac:dyDescent="0.25">
      <c r="B15" s="32">
        <f t="shared" si="0"/>
        <v>0.19999999999999987</v>
      </c>
      <c r="C15" s="34"/>
      <c r="D15" s="34"/>
    </row>
    <row r="16" spans="2:4" x14ac:dyDescent="0.25">
      <c r="B16" s="32">
        <f t="shared" si="0"/>
        <v>0.29999999999999988</v>
      </c>
      <c r="C16" s="34"/>
      <c r="D16" s="34"/>
    </row>
    <row r="17" spans="2:4" x14ac:dyDescent="0.25">
      <c r="B17" s="32">
        <f t="shared" si="0"/>
        <v>0.39999999999999991</v>
      </c>
      <c r="C17" s="34"/>
      <c r="D17" s="34"/>
    </row>
    <row r="18" spans="2:4" x14ac:dyDescent="0.25">
      <c r="B18" s="32">
        <f t="shared" si="0"/>
        <v>0.49999999999999989</v>
      </c>
      <c r="C18" s="34"/>
      <c r="D18" s="34"/>
    </row>
    <row r="19" spans="2:4" x14ac:dyDescent="0.25">
      <c r="B19" s="32">
        <f t="shared" si="0"/>
        <v>0.59999999999999987</v>
      </c>
      <c r="C19" s="34"/>
      <c r="D19" s="34"/>
    </row>
    <row r="20" spans="2:4" x14ac:dyDescent="0.25">
      <c r="B20" s="32">
        <f t="shared" si="0"/>
        <v>0.69999999999999984</v>
      </c>
      <c r="C20" s="34"/>
      <c r="D20" s="34"/>
    </row>
    <row r="21" spans="2:4" x14ac:dyDescent="0.25">
      <c r="B21" s="32">
        <f t="shared" si="0"/>
        <v>0.79999999999999982</v>
      </c>
      <c r="C21" s="34"/>
      <c r="D21" s="34"/>
    </row>
    <row r="22" spans="2:4" x14ac:dyDescent="0.25">
      <c r="B22" s="32">
        <f t="shared" si="0"/>
        <v>0.8999999999999998</v>
      </c>
      <c r="C22" s="34"/>
      <c r="D22" s="34"/>
    </row>
    <row r="23" spans="2:4" x14ac:dyDescent="0.25">
      <c r="B23" s="32">
        <f t="shared" si="0"/>
        <v>0.99999999999999978</v>
      </c>
      <c r="C23" s="34"/>
      <c r="D23" s="3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58D8-FED0-4BF3-B288-A7C3F64907D0}">
  <sheetPr>
    <tabColor theme="5" tint="0.79998168889431442"/>
  </sheetPr>
  <dimension ref="B2:K21"/>
  <sheetViews>
    <sheetView showGridLines="0" zoomScale="130" zoomScaleNormal="130" workbookViewId="0"/>
  </sheetViews>
  <sheetFormatPr defaultRowHeight="15" x14ac:dyDescent="0.25"/>
  <cols>
    <col min="1" max="1" width="9.140625" customWidth="1"/>
  </cols>
  <sheetData>
    <row r="2" spans="2:11" x14ac:dyDescent="0.25">
      <c r="B2" t="s">
        <v>11</v>
      </c>
    </row>
    <row r="3" spans="2:11" x14ac:dyDescent="0.25">
      <c r="B3" s="9"/>
      <c r="C3" s="9"/>
      <c r="D3" s="9"/>
      <c r="E3" s="9"/>
      <c r="F3" s="9"/>
      <c r="G3" s="9"/>
      <c r="H3" s="9"/>
      <c r="I3" s="9"/>
      <c r="J3" s="9"/>
      <c r="K3" s="9"/>
    </row>
    <row r="4" spans="2:11" x14ac:dyDescent="0.25">
      <c r="B4" s="9"/>
      <c r="C4" s="9"/>
      <c r="D4" s="9"/>
      <c r="E4" s="9"/>
      <c r="F4" s="9"/>
      <c r="G4" s="9"/>
      <c r="H4" s="9"/>
      <c r="I4" s="9"/>
      <c r="J4" s="9"/>
      <c r="K4" s="9"/>
    </row>
    <row r="5" spans="2:11" x14ac:dyDescent="0.25">
      <c r="B5" s="9"/>
      <c r="C5" s="9"/>
      <c r="D5" s="9"/>
      <c r="E5" s="9"/>
      <c r="F5" s="9"/>
      <c r="G5" s="9"/>
      <c r="H5" s="9"/>
      <c r="I5" s="9"/>
      <c r="J5" s="9"/>
      <c r="K5" s="9"/>
    </row>
    <row r="6" spans="2:11" x14ac:dyDescent="0.25">
      <c r="B6" s="9"/>
      <c r="C6" s="9"/>
      <c r="D6" s="9"/>
      <c r="E6" s="9"/>
      <c r="F6" s="9"/>
      <c r="G6" s="9"/>
      <c r="H6" s="9"/>
      <c r="I6" s="9"/>
      <c r="J6" s="9"/>
      <c r="K6" s="9"/>
    </row>
    <row r="7" spans="2:11" x14ac:dyDescent="0.25">
      <c r="B7" s="9"/>
      <c r="C7" s="9"/>
      <c r="D7" s="9"/>
      <c r="E7" s="9"/>
      <c r="F7" s="9"/>
      <c r="G7" s="9"/>
      <c r="H7" s="9"/>
      <c r="I7" s="9"/>
      <c r="J7" s="9"/>
      <c r="K7" s="9"/>
    </row>
    <row r="8" spans="2:11" x14ac:dyDescent="0.25">
      <c r="B8" s="9"/>
      <c r="C8" s="9"/>
      <c r="D8" s="9"/>
      <c r="E8" s="9"/>
      <c r="F8" s="9"/>
      <c r="G8" s="9"/>
      <c r="H8" s="9"/>
      <c r="I8" s="9"/>
      <c r="J8" s="9"/>
      <c r="K8" s="9"/>
    </row>
    <row r="9" spans="2:11" x14ac:dyDescent="0.25">
      <c r="B9" s="9"/>
      <c r="C9" s="9"/>
      <c r="D9" s="9"/>
      <c r="E9" s="9"/>
      <c r="F9" s="9"/>
      <c r="G9" s="9"/>
      <c r="H9" s="9"/>
      <c r="I9" s="9"/>
      <c r="J9" s="9"/>
      <c r="K9" s="9"/>
    </row>
    <row r="10" spans="2:1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2:1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2:1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2:11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2:11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2:11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2:11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2:1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2:11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2:11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2:1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E71E1-8DA8-4A17-A6FE-9EDE15F419D7}">
  <sheetPr>
    <tabColor theme="5" tint="0.79998168889431442"/>
  </sheetPr>
  <dimension ref="B2:L15"/>
  <sheetViews>
    <sheetView showGridLines="0" zoomScale="130" zoomScaleNormal="130" workbookViewId="0"/>
  </sheetViews>
  <sheetFormatPr defaultRowHeight="15" x14ac:dyDescent="0.25"/>
  <sheetData>
    <row r="2" spans="2:12" x14ac:dyDescent="0.25">
      <c r="B2" t="s">
        <v>6</v>
      </c>
    </row>
    <row r="3" spans="2:12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2:12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2:12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2:12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2:12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2:12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2:12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2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2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2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a1edf7eaa26769fbd3bb08dbe289970f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b644364b1be0d0cf03ba45fdfaec10b1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Props1.xml><?xml version="1.0" encoding="utf-8"?>
<ds:datastoreItem xmlns:ds="http://schemas.openxmlformats.org/officeDocument/2006/customXml" ds:itemID="{65E3E3C4-6348-415F-92C2-F6EBA3E3CF1B}"/>
</file>

<file path=customXml/itemProps2.xml><?xml version="1.0" encoding="utf-8"?>
<ds:datastoreItem xmlns:ds="http://schemas.openxmlformats.org/officeDocument/2006/customXml" ds:itemID="{F2C39E3F-EB33-4F40-B76B-297104F8C2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51214C-6C45-442E-AB3C-26614FCFA6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B-S calculator</vt:lpstr>
      <vt:lpstr>Q1 data</vt:lpstr>
      <vt:lpstr>1i</vt:lpstr>
      <vt:lpstr>1ii</vt:lpstr>
      <vt:lpstr>1iii</vt:lpstr>
      <vt:lpstr>1iv</vt:lpstr>
      <vt:lpstr>1v</vt:lpstr>
      <vt:lpstr>1vi</vt:lpstr>
      <vt:lpstr>1vii</vt:lpstr>
      <vt:lpstr>Q2 data</vt:lpstr>
      <vt:lpstr>2i</vt:lpstr>
      <vt:lpstr>2ii</vt:lpstr>
      <vt:lpstr>2iii</vt:lpstr>
      <vt:lpstr>2iv</vt:lpstr>
      <vt:lpstr>Q3 data</vt:lpstr>
      <vt:lpstr>3i</vt:lpstr>
      <vt:lpstr>Q4 data</vt:lpstr>
      <vt:lpstr>i</vt:lpstr>
      <vt:lpstr>ii</vt:lpstr>
      <vt:lpstr>iii</vt:lpstr>
      <vt:lpstr>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CM2 Team</dc:creator>
  <cp:lastModifiedBy>Steve Hales</cp:lastModifiedBy>
  <dcterms:created xsi:type="dcterms:W3CDTF">2019-07-16T22:33:16Z</dcterms:created>
  <dcterms:modified xsi:type="dcterms:W3CDTF">2021-12-13T20:30:17Z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